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Юнит-экономика" sheetId="1" state="visible" r:id="rId1"/>
    <sheet xmlns:r="http://schemas.openxmlformats.org/officeDocument/2006/relationships" name="Как заполнять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FF3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1"/>
  <sheetViews>
    <sheetView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Товар</t>
        </is>
      </c>
      <c r="B1" s="1" t="inlineStr">
        <is>
          <t>Цена продажи, ₽</t>
        </is>
      </c>
      <c r="C1" s="1" t="inlineStr">
        <is>
          <t>Комиссия, %</t>
        </is>
      </c>
      <c r="D1" s="1" t="inlineStr">
        <is>
          <t>Эквайринг, %</t>
        </is>
      </c>
      <c r="E1" s="1" t="inlineStr">
        <is>
          <t>Логистика, ₽</t>
        </is>
      </c>
      <c r="F1" s="1" t="inlineStr">
        <is>
          <t>Обратная логистика, ₽</t>
        </is>
      </c>
      <c r="G1" s="1" t="inlineStr">
        <is>
          <t>Хранение на ед., ₽</t>
        </is>
      </c>
      <c r="H1" s="1" t="inlineStr">
        <is>
          <t>Выкуп, %</t>
        </is>
      </c>
      <c r="I1" s="1" t="inlineStr">
        <is>
          <t>Себестоимость, ₽</t>
        </is>
      </c>
      <c r="J1" s="1" t="inlineStr">
        <is>
          <t>Реклама на ед., ₽</t>
        </is>
      </c>
      <c r="K1" s="1" t="inlineStr">
        <is>
          <t>Налог, % от цены</t>
        </is>
      </c>
      <c r="L1" s="1" t="inlineStr">
        <is>
          <t>Расходы площадки, ₽</t>
        </is>
      </c>
      <c r="M1" s="1" t="inlineStr">
        <is>
          <t>Невыкупы на ед., ₽</t>
        </is>
      </c>
      <c r="N1" s="1" t="inlineStr">
        <is>
          <t>Ваши расходы, ₽</t>
        </is>
      </c>
      <c r="O1" s="1" t="inlineStr">
        <is>
          <t>Прибыль на ед., ₽</t>
        </is>
      </c>
      <c r="P1" s="1" t="inlineStr">
        <is>
          <t>Маржа, %</t>
        </is>
      </c>
    </row>
    <row r="2">
      <c r="A2" t="inlineStr">
        <is>
          <t>Пример (условные ставки)</t>
        </is>
      </c>
      <c r="B2" t="n">
        <v>1500</v>
      </c>
      <c r="C2" t="n">
        <v>20</v>
      </c>
      <c r="D2" t="n">
        <v>2</v>
      </c>
      <c r="E2" t="n">
        <v>90</v>
      </c>
      <c r="F2" t="n">
        <v>90</v>
      </c>
      <c r="G2" t="n">
        <v>10</v>
      </c>
      <c r="H2" t="n">
        <v>80</v>
      </c>
      <c r="I2" t="n">
        <v>600</v>
      </c>
      <c r="J2" t="n">
        <v>150</v>
      </c>
      <c r="K2" t="n">
        <v>6</v>
      </c>
      <c r="L2">
        <f>IF(B2="","",B2*(C2+D2)/100+E2+G2)</f>
        <v/>
      </c>
      <c r="M2">
        <f>IF(B2="","",(E2+F2)*(100-H2)/H2)</f>
        <v/>
      </c>
      <c r="N2">
        <f>IF(B2="","",I2+J2+B2*K2/100)</f>
        <v/>
      </c>
      <c r="O2">
        <f>IF(B2="","",B2-L2-M2-N2)</f>
        <v/>
      </c>
      <c r="P2">
        <f>IF(B2="","",ROUND(O2/B2*100,1))</f>
        <v/>
      </c>
    </row>
    <row r="3">
      <c r="L3">
        <f>IF(B3="","",B3*(C3+D3)/100+E3+G3)</f>
        <v/>
      </c>
      <c r="M3">
        <f>IF(B3="","",(E3+F3)*(100-H3)/H3)</f>
        <v/>
      </c>
      <c r="N3">
        <f>IF(B3="","",I3+J3+B3*K3/100)</f>
        <v/>
      </c>
      <c r="O3">
        <f>IF(B3="","",B3-L3-M3-N3)</f>
        <v/>
      </c>
      <c r="P3">
        <f>IF(B3="","",ROUND(O3/B3*100,1))</f>
        <v/>
      </c>
    </row>
    <row r="4">
      <c r="L4">
        <f>IF(B4="","",B4*(C4+D4)/100+E4+G4)</f>
        <v/>
      </c>
      <c r="M4">
        <f>IF(B4="","",(E4+F4)*(100-H4)/H4)</f>
        <v/>
      </c>
      <c r="N4">
        <f>IF(B4="","",I4+J4+B4*K4/100)</f>
        <v/>
      </c>
      <c r="O4">
        <f>IF(B4="","",B4-L4-M4-N4)</f>
        <v/>
      </c>
      <c r="P4">
        <f>IF(B4="","",ROUND(O4/B4*100,1))</f>
        <v/>
      </c>
    </row>
    <row r="5">
      <c r="L5">
        <f>IF(B5="","",B5*(C5+D5)/100+E5+G5)</f>
        <v/>
      </c>
      <c r="M5">
        <f>IF(B5="","",(E5+F5)*(100-H5)/H5)</f>
        <v/>
      </c>
      <c r="N5">
        <f>IF(B5="","",I5+J5+B5*K5/100)</f>
        <v/>
      </c>
      <c r="O5">
        <f>IF(B5="","",B5-L5-M5-N5)</f>
        <v/>
      </c>
      <c r="P5">
        <f>IF(B5="","",ROUND(O5/B5*100,1))</f>
        <v/>
      </c>
    </row>
    <row r="6">
      <c r="L6">
        <f>IF(B6="","",B6*(C6+D6)/100+E6+G6)</f>
        <v/>
      </c>
      <c r="M6">
        <f>IF(B6="","",(E6+F6)*(100-H6)/H6)</f>
        <v/>
      </c>
      <c r="N6">
        <f>IF(B6="","",I6+J6+B6*K6/100)</f>
        <v/>
      </c>
      <c r="O6">
        <f>IF(B6="","",B6-L6-M6-N6)</f>
        <v/>
      </c>
      <c r="P6">
        <f>IF(B6="","",ROUND(O6/B6*100,1))</f>
        <v/>
      </c>
    </row>
    <row r="7">
      <c r="L7">
        <f>IF(B7="","",B7*(C7+D7)/100+E7+G7)</f>
        <v/>
      </c>
      <c r="M7">
        <f>IF(B7="","",(E7+F7)*(100-H7)/H7)</f>
        <v/>
      </c>
      <c r="N7">
        <f>IF(B7="","",I7+J7+B7*K7/100)</f>
        <v/>
      </c>
      <c r="O7">
        <f>IF(B7="","",B7-L7-M7-N7)</f>
        <v/>
      </c>
      <c r="P7">
        <f>IF(B7="","",ROUND(O7/B7*100,1))</f>
        <v/>
      </c>
    </row>
    <row r="8">
      <c r="L8">
        <f>IF(B8="","",B8*(C8+D8)/100+E8+G8)</f>
        <v/>
      </c>
      <c r="M8">
        <f>IF(B8="","",(E8+F8)*(100-H8)/H8)</f>
        <v/>
      </c>
      <c r="N8">
        <f>IF(B8="","",I8+J8+B8*K8/100)</f>
        <v/>
      </c>
      <c r="O8">
        <f>IF(B8="","",B8-L8-M8-N8)</f>
        <v/>
      </c>
      <c r="P8">
        <f>IF(B8="","",ROUND(O8/B8*100,1))</f>
        <v/>
      </c>
    </row>
    <row r="9">
      <c r="L9">
        <f>IF(B9="","",B9*(C9+D9)/100+E9+G9)</f>
        <v/>
      </c>
      <c r="M9">
        <f>IF(B9="","",(E9+F9)*(100-H9)/H9)</f>
        <v/>
      </c>
      <c r="N9">
        <f>IF(B9="","",I9+J9+B9*K9/100)</f>
        <v/>
      </c>
      <c r="O9">
        <f>IF(B9="","",B9-L9-M9-N9)</f>
        <v/>
      </c>
      <c r="P9">
        <f>IF(B9="","",ROUND(O9/B9*100,1))</f>
        <v/>
      </c>
    </row>
    <row r="10">
      <c r="L10">
        <f>IF(B10="","",B10*(C10+D10)/100+E10+G10)</f>
        <v/>
      </c>
      <c r="M10">
        <f>IF(B10="","",(E10+F10)*(100-H10)/H10)</f>
        <v/>
      </c>
      <c r="N10">
        <f>IF(B10="","",I10+J10+B10*K10/100)</f>
        <v/>
      </c>
      <c r="O10">
        <f>IF(B10="","",B10-L10-M10-N10)</f>
        <v/>
      </c>
      <c r="P10">
        <f>IF(B10="","",ROUND(O10/B10*100,1))</f>
        <v/>
      </c>
    </row>
    <row r="11">
      <c r="L11">
        <f>IF(B11="","",B11*(C11+D11)/100+E11+G11)</f>
        <v/>
      </c>
      <c r="M11">
        <f>IF(B11="","",(E11+F11)*(100-H11)/H11)</f>
        <v/>
      </c>
      <c r="N11">
        <f>IF(B11="","",I11+J11+B11*K11/100)</f>
        <v/>
      </c>
      <c r="O11">
        <f>IF(B11="","",B11-L11-M11-N11)</f>
        <v/>
      </c>
      <c r="P11">
        <f>IF(B11="","",ROUND(O11/B11*100,1))</f>
        <v/>
      </c>
    </row>
    <row r="12">
      <c r="L12">
        <f>IF(B12="","",B12*(C12+D12)/100+E12+G12)</f>
        <v/>
      </c>
      <c r="M12">
        <f>IF(B12="","",(E12+F12)*(100-H12)/H12)</f>
        <v/>
      </c>
      <c r="N12">
        <f>IF(B12="","",I12+J12+B12*K12/100)</f>
        <v/>
      </c>
      <c r="O12">
        <f>IF(B12="","",B12-L12-M12-N12)</f>
        <v/>
      </c>
      <c r="P12">
        <f>IF(B12="","",ROUND(O12/B12*100,1))</f>
        <v/>
      </c>
    </row>
    <row r="13">
      <c r="L13">
        <f>IF(B13="","",B13*(C13+D13)/100+E13+G13)</f>
        <v/>
      </c>
      <c r="M13">
        <f>IF(B13="","",(E13+F13)*(100-H13)/H13)</f>
        <v/>
      </c>
      <c r="N13">
        <f>IF(B13="","",I13+J13+B13*K13/100)</f>
        <v/>
      </c>
      <c r="O13">
        <f>IF(B13="","",B13-L13-M13-N13)</f>
        <v/>
      </c>
      <c r="P13">
        <f>IF(B13="","",ROUND(O13/B13*100,1))</f>
        <v/>
      </c>
    </row>
    <row r="14">
      <c r="L14">
        <f>IF(B14="","",B14*(C14+D14)/100+E14+G14)</f>
        <v/>
      </c>
      <c r="M14">
        <f>IF(B14="","",(E14+F14)*(100-H14)/H14)</f>
        <v/>
      </c>
      <c r="N14">
        <f>IF(B14="","",I14+J14+B14*K14/100)</f>
        <v/>
      </c>
      <c r="O14">
        <f>IF(B14="","",B14-L14-M14-N14)</f>
        <v/>
      </c>
      <c r="P14">
        <f>IF(B14="","",ROUND(O14/B14*100,1))</f>
        <v/>
      </c>
    </row>
    <row r="15">
      <c r="L15">
        <f>IF(B15="","",B15*(C15+D15)/100+E15+G15)</f>
        <v/>
      </c>
      <c r="M15">
        <f>IF(B15="","",(E15+F15)*(100-H15)/H15)</f>
        <v/>
      </c>
      <c r="N15">
        <f>IF(B15="","",I15+J15+B15*K15/100)</f>
        <v/>
      </c>
      <c r="O15">
        <f>IF(B15="","",B15-L15-M15-N15)</f>
        <v/>
      </c>
      <c r="P15">
        <f>IF(B15="","",ROUND(O15/B15*100,1))</f>
        <v/>
      </c>
    </row>
    <row r="16">
      <c r="L16">
        <f>IF(B16="","",B16*(C16+D16)/100+E16+G16)</f>
        <v/>
      </c>
      <c r="M16">
        <f>IF(B16="","",(E16+F16)*(100-H16)/H16)</f>
        <v/>
      </c>
      <c r="N16">
        <f>IF(B16="","",I16+J16+B16*K16/100)</f>
        <v/>
      </c>
      <c r="O16">
        <f>IF(B16="","",B16-L16-M16-N16)</f>
        <v/>
      </c>
      <c r="P16">
        <f>IF(B16="","",ROUND(O16/B16*100,1))</f>
        <v/>
      </c>
    </row>
    <row r="17">
      <c r="L17">
        <f>IF(B17="","",B17*(C17+D17)/100+E17+G17)</f>
        <v/>
      </c>
      <c r="M17">
        <f>IF(B17="","",(E17+F17)*(100-H17)/H17)</f>
        <v/>
      </c>
      <c r="N17">
        <f>IF(B17="","",I17+J17+B17*K17/100)</f>
        <v/>
      </c>
      <c r="O17">
        <f>IF(B17="","",B17-L17-M17-N17)</f>
        <v/>
      </c>
      <c r="P17">
        <f>IF(B17="","",ROUND(O17/B17*100,1))</f>
        <v/>
      </c>
    </row>
    <row r="18">
      <c r="L18">
        <f>IF(B18="","",B18*(C18+D18)/100+E18+G18)</f>
        <v/>
      </c>
      <c r="M18">
        <f>IF(B18="","",(E18+F18)*(100-H18)/H18)</f>
        <v/>
      </c>
      <c r="N18">
        <f>IF(B18="","",I18+J18+B18*K18/100)</f>
        <v/>
      </c>
      <c r="O18">
        <f>IF(B18="","",B18-L18-M18-N18)</f>
        <v/>
      </c>
      <c r="P18">
        <f>IF(B18="","",ROUND(O18/B18*100,1))</f>
        <v/>
      </c>
    </row>
    <row r="19">
      <c r="L19">
        <f>IF(B19="","",B19*(C19+D19)/100+E19+G19)</f>
        <v/>
      </c>
      <c r="M19">
        <f>IF(B19="","",(E19+F19)*(100-H19)/H19)</f>
        <v/>
      </c>
      <c r="N19">
        <f>IF(B19="","",I19+J19+B19*K19/100)</f>
        <v/>
      </c>
      <c r="O19">
        <f>IF(B19="","",B19-L19-M19-N19)</f>
        <v/>
      </c>
      <c r="P19">
        <f>IF(B19="","",ROUND(O19/B19*100,1))</f>
        <v/>
      </c>
    </row>
    <row r="20">
      <c r="L20">
        <f>IF(B20="","",B20*(C20+D20)/100+E20+G20)</f>
        <v/>
      </c>
      <c r="M20">
        <f>IF(B20="","",(E20+F20)*(100-H20)/H20)</f>
        <v/>
      </c>
      <c r="N20">
        <f>IF(B20="","",I20+J20+B20*K20/100)</f>
        <v/>
      </c>
      <c r="O20">
        <f>IF(B20="","",B20-L20-M20-N20)</f>
        <v/>
      </c>
      <c r="P20">
        <f>IF(B20="","",ROUND(O20/B20*100,1))</f>
        <v/>
      </c>
    </row>
    <row r="21">
      <c r="L21">
        <f>IF(B21="","",B21*(C21+D21)/100+E21+G21)</f>
        <v/>
      </c>
      <c r="M21">
        <f>IF(B21="","",(E21+F21)*(100-H21)/H21)</f>
        <v/>
      </c>
      <c r="N21">
        <f>IF(B21="","",I21+J21+B21*K21/100)</f>
        <v/>
      </c>
      <c r="O21">
        <f>IF(B21="","",B21-L21-M21-N21)</f>
        <v/>
      </c>
      <c r="P21">
        <f>IF(B21="","",ROUND(O21/B21*100,1))</f>
        <v/>
      </c>
    </row>
    <row r="22">
      <c r="L22">
        <f>IF(B22="","",B22*(C22+D22)/100+E22+G22)</f>
        <v/>
      </c>
      <c r="M22">
        <f>IF(B22="","",(E22+F22)*(100-H22)/H22)</f>
        <v/>
      </c>
      <c r="N22">
        <f>IF(B22="","",I22+J22+B22*K22/100)</f>
        <v/>
      </c>
      <c r="O22">
        <f>IF(B22="","",B22-L22-M22-N22)</f>
        <v/>
      </c>
      <c r="P22">
        <f>IF(B22="","",ROUND(O22/B22*100,1))</f>
        <v/>
      </c>
    </row>
    <row r="23">
      <c r="L23">
        <f>IF(B23="","",B23*(C23+D23)/100+E23+G23)</f>
        <v/>
      </c>
      <c r="M23">
        <f>IF(B23="","",(E23+F23)*(100-H23)/H23)</f>
        <v/>
      </c>
      <c r="N23">
        <f>IF(B23="","",I23+J23+B23*K23/100)</f>
        <v/>
      </c>
      <c r="O23">
        <f>IF(B23="","",B23-L23-M23-N23)</f>
        <v/>
      </c>
      <c r="P23">
        <f>IF(B23="","",ROUND(O23/B23*100,1))</f>
        <v/>
      </c>
    </row>
    <row r="24">
      <c r="L24">
        <f>IF(B24="","",B24*(C24+D24)/100+E24+G24)</f>
        <v/>
      </c>
      <c r="M24">
        <f>IF(B24="","",(E24+F24)*(100-H24)/H24)</f>
        <v/>
      </c>
      <c r="N24">
        <f>IF(B24="","",I24+J24+B24*K24/100)</f>
        <v/>
      </c>
      <c r="O24">
        <f>IF(B24="","",B24-L24-M24-N24)</f>
        <v/>
      </c>
      <c r="P24">
        <f>IF(B24="","",ROUND(O24/B24*100,1))</f>
        <v/>
      </c>
    </row>
    <row r="25">
      <c r="L25">
        <f>IF(B25="","",B25*(C25+D25)/100+E25+G25)</f>
        <v/>
      </c>
      <c r="M25">
        <f>IF(B25="","",(E25+F25)*(100-H25)/H25)</f>
        <v/>
      </c>
      <c r="N25">
        <f>IF(B25="","",I25+J25+B25*K25/100)</f>
        <v/>
      </c>
      <c r="O25">
        <f>IF(B25="","",B25-L25-M25-N25)</f>
        <v/>
      </c>
      <c r="P25">
        <f>IF(B25="","",ROUND(O25/B25*100,1))</f>
        <v/>
      </c>
    </row>
    <row r="26">
      <c r="L26">
        <f>IF(B26="","",B26*(C26+D26)/100+E26+G26)</f>
        <v/>
      </c>
      <c r="M26">
        <f>IF(B26="","",(E26+F26)*(100-H26)/H26)</f>
        <v/>
      </c>
      <c r="N26">
        <f>IF(B26="","",I26+J26+B26*K26/100)</f>
        <v/>
      </c>
      <c r="O26">
        <f>IF(B26="","",B26-L26-M26-N26)</f>
        <v/>
      </c>
      <c r="P26">
        <f>IF(B26="","",ROUND(O26/B26*100,1))</f>
        <v/>
      </c>
    </row>
    <row r="27">
      <c r="L27">
        <f>IF(B27="","",B27*(C27+D27)/100+E27+G27)</f>
        <v/>
      </c>
      <c r="M27">
        <f>IF(B27="","",(E27+F27)*(100-H27)/H27)</f>
        <v/>
      </c>
      <c r="N27">
        <f>IF(B27="","",I27+J27+B27*K27/100)</f>
        <v/>
      </c>
      <c r="O27">
        <f>IF(B27="","",B27-L27-M27-N27)</f>
        <v/>
      </c>
      <c r="P27">
        <f>IF(B27="","",ROUND(O27/B27*100,1))</f>
        <v/>
      </c>
    </row>
    <row r="28">
      <c r="L28">
        <f>IF(B28="","",B28*(C28+D28)/100+E28+G28)</f>
        <v/>
      </c>
      <c r="M28">
        <f>IF(B28="","",(E28+F28)*(100-H28)/H28)</f>
        <v/>
      </c>
      <c r="N28">
        <f>IF(B28="","",I28+J28+B28*K28/100)</f>
        <v/>
      </c>
      <c r="O28">
        <f>IF(B28="","",B28-L28-M28-N28)</f>
        <v/>
      </c>
      <c r="P28">
        <f>IF(B28="","",ROUND(O28/B28*100,1))</f>
        <v/>
      </c>
    </row>
    <row r="29">
      <c r="L29">
        <f>IF(B29="","",B29*(C29+D29)/100+E29+G29)</f>
        <v/>
      </c>
      <c r="M29">
        <f>IF(B29="","",(E29+F29)*(100-H29)/H29)</f>
        <v/>
      </c>
      <c r="N29">
        <f>IF(B29="","",I29+J29+B29*K29/100)</f>
        <v/>
      </c>
      <c r="O29">
        <f>IF(B29="","",B29-L29-M29-N29)</f>
        <v/>
      </c>
      <c r="P29">
        <f>IF(B29="","",ROUND(O29/B29*100,1))</f>
        <v/>
      </c>
    </row>
    <row r="30">
      <c r="L30">
        <f>IF(B30="","",B30*(C30+D30)/100+E30+G30)</f>
        <v/>
      </c>
      <c r="M30">
        <f>IF(B30="","",(E30+F30)*(100-H30)/H30)</f>
        <v/>
      </c>
      <c r="N30">
        <f>IF(B30="","",I30+J30+B30*K30/100)</f>
        <v/>
      </c>
      <c r="O30">
        <f>IF(B30="","",B30-L30-M30-N30)</f>
        <v/>
      </c>
      <c r="P30">
        <f>IF(B30="","",ROUND(O30/B30*100,1))</f>
        <v/>
      </c>
    </row>
    <row r="31">
      <c r="L31">
        <f>IF(B31="","",B31*(C31+D31)/100+E31+G31)</f>
        <v/>
      </c>
      <c r="M31">
        <f>IF(B31="","",(E31+F31)*(100-H31)/H31)</f>
        <v/>
      </c>
      <c r="N31">
        <f>IF(B31="","",I31+J31+B31*K31/100)</f>
        <v/>
      </c>
      <c r="O31">
        <f>IF(B31="","",B31-L31-M31-N31)</f>
        <v/>
      </c>
      <c r="P31">
        <f>IF(B31="","",ROUND(O31/B31*100,1))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t="inlineStr">
        <is>
          <t>Шаблон юнит-экономики от Datamill — datamill.top/blog/yunit-ekonomika/</t>
        </is>
      </c>
    </row>
    <row r="2">
      <c r="A2" t="inlineStr">
        <is>
          <t>Строка 2 — пример на условных ставках, это не тарифы Ozon или Wildberries.</t>
        </is>
      </c>
    </row>
    <row r="3">
      <c r="A3" t="inlineStr">
        <is>
          <t>Комиссию, эквайринг, логистику и хранение берите из кабинета продавца на дату расчёта.</t>
        </is>
      </c>
    </row>
    <row r="4">
      <c r="A4" t="inlineStr">
        <is>
          <t>Выкуп — доля заказов, которые забрали покупатели. Невыкупы добавляют прямую и обратную логистику к проданным штукам.</t>
        </is>
      </c>
    </row>
    <row r="5">
      <c r="A5" t="inlineStr">
        <is>
          <t>Налог: ставку и базу уточните у бухгалтера.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2026-10-25T23:22:21Z</dcterms:created>
  <dcterms:modified xmlns:dcterms="http://purl.org/dc/terms/" xmlns:xsi="http://www.w3.org/2001/XMLSchema-instance" xsi:type="dcterms:W3CDTF">2026-10-25T23:22:21Z</dcterms:modified>
</cp:coreProperties>
</file>